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2390" windowHeight="931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<sst xmlns="http://schemas.openxmlformats.org/spreadsheetml/2006/main" count="30" uniqueCount="25">
  <si>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VP-416</t>
  </si>
  <si>
    <t>VP-4116</t>
  </si>
  <si>
    <t>MPEG4</t>
  </si>
  <si>
    <t># of Cameras</t>
  </si>
  <si>
    <t>Model</t>
  </si>
  <si>
    <t>Codec</t>
  </si>
  <si>
    <t>The results above may vary depending on the images the DVR is recording ( with lots of movements or not). The results are only an average.</t>
  </si>
  <si>
    <t>You can only change the cells with red-colored font</t>
  </si>
  <si>
    <t>Resolution</t>
  </si>
  <si>
    <t>Normal Recording (non-stop)</t>
  </si>
  <si>
    <t>Frame per seconds for each channel (fps)</t>
  </si>
  <si>
    <t xml:space="preserve">Total fps of the system </t>
  </si>
  <si>
    <t>How long last 1GB of Space?     (in min)</t>
  </si>
  <si>
    <t>How long last 1GB of Space?          (in hours)</t>
  </si>
  <si>
    <t>How long last 240GB of space? (in hours)</t>
  </si>
  <si>
    <t>How long last 240GB of space? (in days)</t>
  </si>
  <si>
    <t xml:space="preserve">How many days can a HDD with the size specified above (cell L2) last? </t>
  </si>
  <si>
    <t xml:space="preserve">How many days can a HDD with the size specified above (cell L2) last, using motion detection recording with an average percentage as above? </t>
  </si>
  <si>
    <t>320*240</t>
  </si>
  <si>
    <t>640*480</t>
  </si>
  <si>
    <t>360*240</t>
  </si>
  <si>
    <t>720*480</t>
  </si>
  <si>
    <t xml:space="preserve">NOTE: </t>
  </si>
  <si>
    <t>↓ HDD in GB</t>
  </si>
  <si>
    <t>Each frame size with the video quality set in 80% [Kb]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</si>
</sst>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_ "/>
    <numFmt numFmtId="185" formatCode="0.0000_);[Red]\(0.0000\)"/>
    <numFmt numFmtId="186" formatCode="0.000_ "/>
    <numFmt numFmtId="187" formatCode="0.00000_);[Red]\(0.00000\)"/>
    <numFmt numFmtId="188" formatCode="0.0_ "/>
  </numFmts>
  <fonts count="1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 Unicode MS"/>
      <family val="2"/>
    </font>
    <font>
      <sz val="10"/>
      <name val="Arial Unicode MS"/>
      <family val="2"/>
    </font>
    <font>
      <sz val="10"/>
      <color indexed="20"/>
      <name val="Arial Unicode MS"/>
      <family val="2"/>
    </font>
    <font>
      <sz val="10"/>
      <color indexed="12"/>
      <name val="Arial Unicode MS"/>
      <family val="2"/>
    </font>
    <font>
      <sz val="10"/>
      <color indexed="54"/>
      <name val="Arial Unicode MS"/>
      <family val="2"/>
    </font>
    <font>
      <sz val="10"/>
      <color indexed="18"/>
      <name val="Arial Unicode MS"/>
      <family val="2"/>
    </font>
    <font>
      <sz val="10"/>
      <color indexed="56"/>
      <name val="Arial Unicode MS"/>
      <family val="2"/>
    </font>
    <font>
      <b/>
      <sz val="10"/>
      <color indexed="16"/>
      <name val="Arial Unicode MS"/>
      <family val="2"/>
    </font>
    <font>
      <b/>
      <sz val="9"/>
      <name val="Arial Unicode MS"/>
      <family val="2"/>
    </font>
    <font>
      <b/>
      <sz val="10"/>
      <color indexed="8"/>
      <name val="Arial Unicode MS"/>
      <family val="2"/>
    </font>
    <font>
      <b/>
      <sz val="9"/>
      <color indexed="12"/>
      <name val="Arial Unicode MS"/>
      <family val="2"/>
    </font>
    <font>
      <b/>
      <sz val="10"/>
      <color indexed="12"/>
      <name val="Arial Unicode MS"/>
      <family val="2"/>
    </font>
    <font>
      <b/>
      <sz val="9"/>
      <color indexed="18"/>
      <name val="Arial Unicode MS"/>
      <family val="2"/>
    </font>
    <font>
      <b/>
      <sz val="10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9" fontId="12" fillId="2" borderId="1" xfId="0" applyNumberFormat="1" applyFont="1" applyFill="1" applyBorder="1" applyAlignment="1" applyProtection="1">
      <alignment horizontal="center" vertical="center" wrapText="1"/>
      <protection/>
    </xf>
    <xf numFmtId="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0" fontId="13" fillId="4" borderId="4" xfId="0" applyFont="1" applyFill="1" applyBorder="1" applyAlignment="1" applyProtection="1">
      <alignment horizontal="center" vertical="center" wrapText="1"/>
      <protection hidden="1"/>
    </xf>
    <xf numFmtId="0" fontId="13" fillId="4" borderId="5" xfId="0" applyFont="1" applyFill="1" applyBorder="1" applyAlignment="1" applyProtection="1">
      <alignment horizontal="center" vertical="center" wrapText="1"/>
      <protection hidden="1"/>
    </xf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 locked="0"/>
    </xf>
    <xf numFmtId="0" fontId="3" fillId="2" borderId="7" xfId="0" applyFont="1" applyFill="1" applyBorder="1" applyAlignment="1" applyProtection="1">
      <alignment horizontal="center" vertical="center" wrapText="1"/>
      <protection hidden="1" locked="0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/>
    </xf>
    <xf numFmtId="184" fontId="14" fillId="0" borderId="8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 locked="0"/>
    </xf>
    <xf numFmtId="0" fontId="3" fillId="2" borderId="3" xfId="0" applyFont="1" applyFill="1" applyBorder="1" applyAlignment="1" applyProtection="1">
      <alignment horizontal="center" vertical="center" wrapText="1"/>
      <protection hidden="1" locked="0"/>
    </xf>
    <xf numFmtId="0" fontId="3" fillId="2" borderId="10" xfId="0" applyFont="1" applyFill="1" applyBorder="1" applyAlignment="1" applyProtection="1">
      <alignment horizontal="center" vertical="center" wrapText="1"/>
      <protection hidden="1" locked="0"/>
    </xf>
    <xf numFmtId="0" fontId="3" fillId="2" borderId="11" xfId="0" applyFont="1" applyFill="1" applyBorder="1" applyAlignment="1" applyProtection="1">
      <alignment horizontal="center" vertical="center" wrapText="1"/>
      <protection hidden="1" locked="0"/>
    </xf>
    <xf numFmtId="2" fontId="1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6" fillId="0" borderId="13" xfId="0" applyFont="1" applyBorder="1" applyAlignment="1" applyProtection="1">
      <alignment horizontal="center"/>
      <protection/>
    </xf>
    <xf numFmtId="0" fontId="11" fillId="3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/>
    </xf>
    <xf numFmtId="0" fontId="15" fillId="3" borderId="0" xfId="0" applyFont="1" applyFill="1" applyBorder="1" applyAlignment="1" applyProtection="1">
      <alignment horizontal="center" vertical="center" wrapText="1"/>
      <protection hidden="1"/>
    </xf>
    <xf numFmtId="0" fontId="15" fillId="3" borderId="14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0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15" xfId="0" applyFont="1" applyFill="1" applyBorder="1" applyAlignment="1" applyProtection="1">
      <alignment horizontal="center" vertical="center" wrapText="1"/>
      <protection/>
    </xf>
    <xf numFmtId="0" fontId="10" fillId="3" borderId="5" xfId="0" applyFont="1" applyFill="1" applyBorder="1" applyAlignment="1" applyProtection="1">
      <alignment horizontal="center" vertical="center" wrapText="1"/>
      <protection/>
    </xf>
    <xf numFmtId="0" fontId="10" fillId="3" borderId="16" xfId="0" applyFont="1" applyFill="1" applyBorder="1" applyAlignment="1" applyProtection="1">
      <alignment horizontal="center" vertical="center" wrapText="1"/>
      <protection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A6" sqref="A6"/>
    </sheetView>
  </sheetViews>
  <sheetFormatPr defaultColWidth="9.140625" defaultRowHeight="12.75"/>
  <cols>
    <col min="1" max="2" width="8.28125" style="9" customWidth="1"/>
    <col min="3" max="5" width="9.57421875" style="9" customWidth="1"/>
    <col min="6" max="11" width="9.28125" style="9" customWidth="1"/>
    <col min="12" max="13" width="17.00390625" style="9" customWidth="1"/>
    <col min="14" max="16384" width="9.140625" style="9" customWidth="1"/>
  </cols>
  <sheetData>
    <row r="1" spans="1:15" ht="14.25" customHeight="1" thickBot="1">
      <c r="A1" s="1"/>
      <c r="B1" s="2"/>
      <c r="C1" s="2"/>
      <c r="D1" s="3"/>
      <c r="E1" s="3"/>
      <c r="F1" s="3"/>
      <c r="G1" s="3"/>
      <c r="H1" s="4"/>
      <c r="I1" s="5"/>
      <c r="J1" s="6"/>
      <c r="K1" s="7"/>
      <c r="L1" s="33" t="s">
        <v>23</v>
      </c>
      <c r="M1" s="33"/>
      <c r="N1" s="8"/>
      <c r="O1" s="8"/>
    </row>
    <row r="2" spans="1:15" ht="32.25" customHeight="1">
      <c r="A2" s="38" t="s">
        <v>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45">
        <v>500</v>
      </c>
      <c r="M2" s="46"/>
      <c r="O2" s="8"/>
    </row>
    <row r="3" spans="1:15" ht="42" customHeight="1">
      <c r="A3" s="43"/>
      <c r="B3" s="44"/>
      <c r="C3" s="39" t="s">
        <v>4</v>
      </c>
      <c r="D3" s="34" t="s">
        <v>8</v>
      </c>
      <c r="E3" s="34" t="s">
        <v>5</v>
      </c>
      <c r="F3" s="41"/>
      <c r="G3" s="42"/>
      <c r="H3" s="42"/>
      <c r="I3" s="42"/>
      <c r="J3" s="42"/>
      <c r="K3" s="42"/>
      <c r="L3" s="10" t="s">
        <v>9</v>
      </c>
      <c r="M3" s="11">
        <v>0.1</v>
      </c>
      <c r="N3" s="8"/>
      <c r="O3" s="8"/>
    </row>
    <row r="4" spans="1:15" ht="119.25" customHeight="1">
      <c r="A4" s="12" t="s">
        <v>3</v>
      </c>
      <c r="B4" s="12" t="s">
        <v>10</v>
      </c>
      <c r="C4" s="40"/>
      <c r="D4" s="35"/>
      <c r="E4" s="35"/>
      <c r="F4" s="13" t="s">
        <v>24</v>
      </c>
      <c r="G4" s="13" t="s">
        <v>11</v>
      </c>
      <c r="H4" s="13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M4" s="16" t="s">
        <v>17</v>
      </c>
      <c r="N4" s="8"/>
      <c r="O4" s="8"/>
    </row>
    <row r="5" spans="1:15" ht="27.75" customHeight="1">
      <c r="A5" s="17">
        <v>4</v>
      </c>
      <c r="B5" s="18">
        <v>3</v>
      </c>
      <c r="C5" s="19" t="s">
        <v>0</v>
      </c>
      <c r="D5" s="20" t="s">
        <v>18</v>
      </c>
      <c r="E5" s="20" t="s">
        <v>2</v>
      </c>
      <c r="F5" s="21">
        <v>3.44835</v>
      </c>
      <c r="G5" s="19">
        <f>A5*B5</f>
        <v>12</v>
      </c>
      <c r="H5" s="22">
        <f>(1024*1024/((G5*F5)*60))</f>
        <v>422.33403092944616</v>
      </c>
      <c r="I5" s="22">
        <f>H5/60</f>
        <v>7.038900515490769</v>
      </c>
      <c r="J5" s="22">
        <f>240*I5</f>
        <v>1689.3361237177846</v>
      </c>
      <c r="K5" s="23">
        <f>J5/24</f>
        <v>70.3890051549077</v>
      </c>
      <c r="L5" s="24">
        <f>I5*L2/24</f>
        <v>146.643760739391</v>
      </c>
      <c r="M5" s="25">
        <f>(I5*$L$2/24)/$M$3</f>
        <v>1466.43760739391</v>
      </c>
      <c r="N5" s="8"/>
      <c r="O5" s="8"/>
    </row>
    <row r="6" spans="1:15" ht="27.75" customHeight="1">
      <c r="A6" s="26">
        <v>8</v>
      </c>
      <c r="B6" s="27">
        <v>8</v>
      </c>
      <c r="C6" s="19" t="s">
        <v>0</v>
      </c>
      <c r="D6" s="20" t="s">
        <v>19</v>
      </c>
      <c r="E6" s="20" t="s">
        <v>2</v>
      </c>
      <c r="F6" s="21">
        <v>8.41037</v>
      </c>
      <c r="G6" s="19">
        <f>A6*B6</f>
        <v>64</v>
      </c>
      <c r="H6" s="22">
        <f>(1024*1024/((G6*F6)*60))</f>
        <v>32.46785416892083</v>
      </c>
      <c r="I6" s="22">
        <f>H6/60</f>
        <v>0.5411309028153471</v>
      </c>
      <c r="J6" s="22">
        <f>240*I6</f>
        <v>129.87141667568332</v>
      </c>
      <c r="K6" s="23">
        <f>J6/24</f>
        <v>5.411309028153472</v>
      </c>
      <c r="L6" s="24">
        <f>I6*L2/24</f>
        <v>11.273560475319732</v>
      </c>
      <c r="M6" s="25">
        <f>(I6*$L$2/24)/$M$3</f>
        <v>112.73560475319731</v>
      </c>
      <c r="N6" s="8"/>
      <c r="O6" s="8"/>
    </row>
    <row r="7" spans="1:15" ht="27.75" customHeight="1">
      <c r="A7" s="26">
        <v>16</v>
      </c>
      <c r="B7" s="27">
        <v>30</v>
      </c>
      <c r="C7" s="19" t="s">
        <v>1</v>
      </c>
      <c r="D7" s="20" t="s">
        <v>20</v>
      </c>
      <c r="E7" s="20" t="s">
        <v>2</v>
      </c>
      <c r="F7" s="21">
        <v>2.36704</v>
      </c>
      <c r="G7" s="19">
        <f>A7*B7</f>
        <v>480</v>
      </c>
      <c r="H7" s="22">
        <f>(1024*1024/((G7*F7)*60))</f>
        <v>15.38161116368498</v>
      </c>
      <c r="I7" s="22">
        <f>H7/60</f>
        <v>0.2563601860614163</v>
      </c>
      <c r="J7" s="22">
        <f>240*I7</f>
        <v>61.52644465473991</v>
      </c>
      <c r="K7" s="23">
        <f>J7/24</f>
        <v>2.563601860614163</v>
      </c>
      <c r="L7" s="24">
        <f>I7*L2/24</f>
        <v>5.34083720961284</v>
      </c>
      <c r="M7" s="25">
        <f>(I7*$L$2/24)/$M$3</f>
        <v>53.408372096128396</v>
      </c>
      <c r="N7" s="8"/>
      <c r="O7" s="8"/>
    </row>
    <row r="8" spans="1:15" ht="27.75" customHeight="1" thickBot="1">
      <c r="A8" s="28">
        <v>16</v>
      </c>
      <c r="B8" s="29">
        <v>7</v>
      </c>
      <c r="C8" s="19" t="s">
        <v>1</v>
      </c>
      <c r="D8" s="20" t="s">
        <v>21</v>
      </c>
      <c r="E8" s="20" t="s">
        <v>2</v>
      </c>
      <c r="F8" s="21">
        <v>17.41257</v>
      </c>
      <c r="G8" s="19">
        <f>A8*B8</f>
        <v>112</v>
      </c>
      <c r="H8" s="22">
        <f>(1024*1024/((G8*F8)*60))</f>
        <v>8.961232904625524</v>
      </c>
      <c r="I8" s="22">
        <f>H8/60</f>
        <v>0.14935388174375872</v>
      </c>
      <c r="J8" s="22">
        <f>240*I8</f>
        <v>35.844931618502095</v>
      </c>
      <c r="K8" s="23">
        <f>J8/24</f>
        <v>1.4935388174375872</v>
      </c>
      <c r="L8" s="30">
        <f>I8*L2/24</f>
        <v>3.111539202994973</v>
      </c>
      <c r="M8" s="25">
        <f>(I8*$L$2/24)/$M$3</f>
        <v>31.115392029949728</v>
      </c>
      <c r="N8" s="8"/>
      <c r="O8" s="8"/>
    </row>
    <row r="9" spans="1:15" ht="15">
      <c r="A9" s="36"/>
      <c r="B9" s="36"/>
      <c r="C9" s="37"/>
      <c r="D9" s="37"/>
      <c r="E9" s="37"/>
      <c r="F9" s="37"/>
      <c r="G9" s="37"/>
      <c r="H9" s="37"/>
      <c r="I9" s="37"/>
      <c r="J9" s="37"/>
      <c r="K9" s="37"/>
      <c r="L9" s="36"/>
      <c r="M9" s="36"/>
      <c r="N9" s="8"/>
      <c r="O9" s="8"/>
    </row>
    <row r="10" spans="1:15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5">
      <c r="A11" s="31" t="s">
        <v>22</v>
      </c>
      <c r="B11" s="31" t="s">
        <v>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3:12" ht="15">
      <c r="C14" s="8"/>
      <c r="L14" s="32"/>
    </row>
    <row r="15" ht="15">
      <c r="C15" s="8"/>
    </row>
    <row r="16" ht="15">
      <c r="C16" s="8"/>
    </row>
    <row r="17" ht="15">
      <c r="C17" s="8"/>
    </row>
    <row r="20" ht="15">
      <c r="K20" s="32"/>
    </row>
  </sheetData>
  <sheetProtection password="C0F9" sheet="1" objects="1" scenarios="1"/>
  <mergeCells count="9">
    <mergeCell ref="L1:M1"/>
    <mergeCell ref="D3:D4"/>
    <mergeCell ref="E3:E4"/>
    <mergeCell ref="A9:M9"/>
    <mergeCell ref="A2:K2"/>
    <mergeCell ref="C3:C4"/>
    <mergeCell ref="F3:K3"/>
    <mergeCell ref="A3:B3"/>
    <mergeCell ref="L2:M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VPON Network DVR recording calculator</dc:title>
  <dc:subject/>
  <dc:creator/>
  <cp:keywords/>
  <dc:description/>
  <cp:lastModifiedBy>andy</cp:lastModifiedBy>
  <cp:lastPrinted>2006-07-04T06:27:59Z</cp:lastPrinted>
  <dcterms:created xsi:type="dcterms:W3CDTF">2000-09-25T05:55:50Z</dcterms:created>
  <dcterms:modified xsi:type="dcterms:W3CDTF">2008-09-01T10:19:07Z</dcterms:modified>
  <cp:category/>
  <cp:version/>
  <cp:contentType/>
  <cp:contentStatus/>
</cp:coreProperties>
</file>